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ecreto DS n.1 " sheetId="1" r:id="rId1"/>
  </sheets>
  <definedNames/>
  <calcPr fullCalcOnLoad="1"/>
</workbook>
</file>

<file path=xl/sharedStrings.xml><?xml version="1.0" encoding="utf-8"?>
<sst xmlns="http://schemas.openxmlformats.org/spreadsheetml/2006/main" count="172" uniqueCount="143">
  <si>
    <t>P9  "Viaggi di istruzione"</t>
  </si>
  <si>
    <t>3   13  1</t>
  </si>
  <si>
    <t xml:space="preserve">                      ISTITUTO  STATALE  D' ISTRUZIONE SUPERIORE "P.PASCHINI"</t>
  </si>
  <si>
    <t>P6  "Potenziam. cognitivo e disciplinare"</t>
  </si>
  <si>
    <t>VISTO</t>
  </si>
  <si>
    <t>l' art. 6, commi 1, 2 e 4 del D.I. n. 44 dell' 1.02.2001;</t>
  </si>
  <si>
    <t>E N T R A T E</t>
  </si>
  <si>
    <t>Aggr/voce/sottov.</t>
  </si>
  <si>
    <t>Previsione</t>
  </si>
  <si>
    <t>Modifiche precedenti</t>
  </si>
  <si>
    <t>Modifica attuale</t>
  </si>
  <si>
    <t>Previsione aggiornata</t>
  </si>
  <si>
    <t>Oggetto della modifica</t>
  </si>
  <si>
    <t>totali</t>
  </si>
  <si>
    <t>TOTALE</t>
  </si>
  <si>
    <t>U S C I T E</t>
  </si>
  <si>
    <t>Tipo/conto/sottoc.</t>
  </si>
  <si>
    <t>totale</t>
  </si>
  <si>
    <t>Z01</t>
  </si>
  <si>
    <t>Il D.S.G.A., nell'ambito delle proprie competenze, apporterà agli atti di gestione contabile le relative modifiche.</t>
  </si>
  <si>
    <t>Ai Componenti del Consiglio di istituto</t>
  </si>
  <si>
    <t xml:space="preserve">           D  E  C  R  E  T  A</t>
  </si>
  <si>
    <t>Destinazione</t>
  </si>
  <si>
    <t>trasmesso per conoscenza ai componenti del Consiglio di Istituto unitamente al modello F "Modifica Programma Annuale".</t>
  </si>
  <si>
    <t xml:space="preserve">         IL  DIRIGENTE  SCOLASTICO</t>
  </si>
  <si>
    <t>Importo</t>
  </si>
  <si>
    <t xml:space="preserve">                                         Via  Ampezzo n. 18 - 33028 TOLMEZZO (Udine) Tel. 0433/ 2078  Fax 0433/ 41219</t>
  </si>
  <si>
    <t xml:space="preserve">                                 Codice  Fiscale  84003750308</t>
  </si>
  <si>
    <t>tipo/conto/sottoc.</t>
  </si>
  <si>
    <t>Sostegno spese per</t>
  </si>
  <si>
    <t>incassati all' aggregato 5 "Contributi da privati" voce 2 "Famiglie vincolati" sottoconto 1 "Allievi per attività</t>
  </si>
  <si>
    <t>P2</t>
  </si>
  <si>
    <t>Aggr./progett.</t>
  </si>
  <si>
    <t>integrative" e che sono stati ripartiti in uscita secondo la loro specifica destinazione:</t>
  </si>
  <si>
    <t>4   6</t>
  </si>
  <si>
    <t>P9</t>
  </si>
  <si>
    <t xml:space="preserve">           prof.ssa Lucia CHIAVEGATO</t>
  </si>
  <si>
    <t xml:space="preserve">    In ottemperanza a quanto previsto dal comma 4 dell' art. 6 del .D.I. n. 44/2001, per conoscenza, si trasmette il Decreto</t>
  </si>
  <si>
    <t>ISTITUTO STATALE D' ISTRUZIONE SUPERIORE "P.PASCHINI"</t>
  </si>
  <si>
    <t xml:space="preserve">      Via  Ampezzo n. 18 - 33028 TOLMEZZO (Udine) Tel. 0433/ 2078  Fax 0433/ 41219</t>
  </si>
  <si>
    <t>Ritenute erariali</t>
  </si>
  <si>
    <t>Irap 8,50%</t>
  </si>
  <si>
    <t xml:space="preserve">4   6   5 </t>
  </si>
  <si>
    <t>3  7  5</t>
  </si>
  <si>
    <t>5  2</t>
  </si>
  <si>
    <t>5   2   1</t>
  </si>
  <si>
    <t>4   2   5</t>
  </si>
  <si>
    <t>P1</t>
  </si>
  <si>
    <t>Copertura spese per</t>
  </si>
  <si>
    <t>5    2   1</t>
  </si>
  <si>
    <t>3   5   3</t>
  </si>
  <si>
    <t>1   11  55</t>
  </si>
  <si>
    <t>2   4</t>
  </si>
  <si>
    <t xml:space="preserve">2  4  31 </t>
  </si>
  <si>
    <t>3    5   1</t>
  </si>
  <si>
    <t>PRESO ATTO che le famiglie e gli studenti hanno versato i sottospecificati contributi:</t>
  </si>
  <si>
    <t>P1 "Conoscere il territorio"</t>
  </si>
  <si>
    <t>P2 "Lingue e linguaggi"</t>
  </si>
  <si>
    <t xml:space="preserve">                        LA DIRIGENTE SCOLASTICA </t>
  </si>
  <si>
    <t xml:space="preserve">                         prof.ssa Lucia CHIAVEGATO</t>
  </si>
  <si>
    <t>A01 "Spese funz.amm.vo"</t>
  </si>
  <si>
    <t>Loro indirizzi mail</t>
  </si>
  <si>
    <t xml:space="preserve">           LA DIRIGENTE SCOLASTICA </t>
  </si>
  <si>
    <t xml:space="preserve">                 DECRETO DI  MODIFICA  AL  PROGRAMMA   ANNUALE   E.F.  2014</t>
  </si>
  <si>
    <t>il Programma Annuale per l' esercizio finanziario 2014 approvato dal Consiglio di Istituto nella seduta del 10</t>
  </si>
  <si>
    <t>febbraio 2014 con delibera n. 52;</t>
  </si>
  <si>
    <t>Quota Liceo Marinelli di Udine a titolo compartecipazione spesa noleggio corriera in data 7.3.2014 per trasporto studenti a Vicenza in occasione gare di matematica</t>
  </si>
  <si>
    <t>Quota Liceo Copernico di Udine a titolo compartecipazione spesa noleggio corriera in data 7.3.2014 per trasporto studenti a Vicenza in occasione gare di matematica</t>
  </si>
  <si>
    <t>Quota Liceo Stellini di Udine a titolo compartecipazione spesa noleggio corriera in data 7.3.2014 per trasporto studenti a Vicenza in occasione gare di matematica</t>
  </si>
  <si>
    <t>Quota ISIS Malignani di Udine a titolo compartecipazione spesa noleggio corriera in data 7.3.2014 per trasporto studenti a Vicenza in occasione gare di matematica</t>
  </si>
  <si>
    <t>3   13  2</t>
  </si>
  <si>
    <t>3  13  2</t>
  </si>
  <si>
    <t xml:space="preserve">Servizio trasporto e percorso educativo in occasione visita 21.2.2014  mostra Biodiversitas </t>
  </si>
  <si>
    <t>Quota spesa trasporto a Udine per visita mostra Biodiversitas</t>
  </si>
  <si>
    <t>Percorso educativo mostra</t>
  </si>
  <si>
    <t>CONSIDERATO che in sede di stesura del programma annuale 2014 l'entrata per i corsi di inglese per la preparazione agli</t>
  </si>
  <si>
    <t>esami per il conseguimento delle certificazioni PET e First Certificate era stata quantificata in € 2.950,00 sul-</t>
  </si>
  <si>
    <t xml:space="preserve">a Udine con 25 studenti classi 1^A 3^B 4^A 4^B 5^C </t>
  </si>
  <si>
    <t>Quota spesa per servizio trasporto e percorso educativo in occasione visita 21.2.2014 mostra Biodiversitas a Udine</t>
  </si>
  <si>
    <t>5  2  1</t>
  </si>
  <si>
    <t>Quota spesa servizio trasporto a Udine per visita mostra Biodiversitas del 21.2.2014</t>
  </si>
  <si>
    <t>Maggior accertamento su versamenti effettuati dagli studenti a sostegno spese per realizzazione laboratori teatrali in lingua inglese del 14.3.2014</t>
  </si>
  <si>
    <t>tecipazione di due studenti, si procede a portare in detrazione l' importo di € 100,00 dall' aggregato 5 voce 2</t>
  </si>
  <si>
    <t>sottovoce 1 delle entrate e dalla disponibilità finanziaria da programmare;</t>
  </si>
  <si>
    <t>Minor accertamento su contributi famiglie e studenti per realizzazione corsi inglese per preparazione esame conseguimento certificazioni</t>
  </si>
  <si>
    <t>Spese percorso educativo alla mostra Biodiversitas del 21.2.2014</t>
  </si>
  <si>
    <t>Quote studenti  ISIS Paschini e ISIS Linussio per esame conseguimento certificazioni lingua inglese c/o British School</t>
  </si>
  <si>
    <t>ACCERTATO che il MIUR con nota prot.n. 2516 del 21.3.2014 ha comunicato l'assegnazione di € 1.154,12 per la realiz-</t>
  </si>
  <si>
    <t>di apportare al Programma Annuale 2014 le modifiche così come di seguito specificato:</t>
  </si>
  <si>
    <t>Come  previsto dal comma 4, art. 6 del  D.I. n. 44/01  il presente  decreto  di modifica al  Programma  Annuale 2014 viene</t>
  </si>
  <si>
    <t>3   5  1</t>
  </si>
  <si>
    <t>Irap</t>
  </si>
  <si>
    <t>1  11  55</t>
  </si>
  <si>
    <t>3   5  3</t>
  </si>
  <si>
    <t>Contributi ISIS Paschini e ISIS Linussio per esame conseguimento certificazioni lingua inglese c/o British School</t>
  </si>
  <si>
    <t xml:space="preserve">Quota Finanziamento MIUR  (nota prot.n.2516 del 21.3.2014) a copertura spesa compensi netti per formazione obbligatoria in materia di sicurezza </t>
  </si>
  <si>
    <t>3   5   2</t>
  </si>
  <si>
    <t>Quota Finanziamento MIUR  (nota prot.n.2516 del 21.3.2014) a copertura spesa formazione personale scolastico</t>
  </si>
  <si>
    <t>aggiornata ad € 53.025,09.</t>
  </si>
  <si>
    <t>portate al programma annuale E.F. 2014  con allegato il modello F "Modifica Programma Annuale".</t>
  </si>
  <si>
    <t>3   13   1</t>
  </si>
  <si>
    <t>Soggiorno settimana studio a Scarborough 31.5/7.6.2014</t>
  </si>
  <si>
    <t xml:space="preserve">La previsione di entrata da €  165.763,33 a seguito delle modifiche in aumento apportate per €  16.131,62 viene aggiornata </t>
  </si>
  <si>
    <t>Quota contributo famiglie e studenti classi 3^ 4^ istituto e corso L per soggiorno settimana studio a Scarborough 31.5/7.6.2014</t>
  </si>
  <si>
    <t xml:space="preserve">La previsione complessiva di spesa da € 112.638,24 a seguito delle modifiche in aumento per € 16.231,62 viene aggiornata </t>
  </si>
  <si>
    <t>ad € 128.869,86. La disponibilità da programmare da € 53.125,09 a seguito delle variazioni in diminuzione per  € 100  viene</t>
  </si>
  <si>
    <t>zazione di attività concernenti l' incremento dell' offerta formativa di cui al D.M. 821 del 11.10.2013 si prov-</t>
  </si>
  <si>
    <t>3   5  2</t>
  </si>
  <si>
    <t>Formazione specifica del personale scolastico</t>
  </si>
  <si>
    <t>Compenso netto per formazione  in materia sicurezza</t>
  </si>
  <si>
    <t>vede ad introitare la somma con iscrizione all'aggregato 2 "Finanziamenti dello Stato" voce 4 "Altri finanzia-</t>
  </si>
  <si>
    <t>menti vincolati" sottovoce 31"L 440/97 Realizzazione Autonomia" delle entrate e ad imputati in uscita all'ag-</t>
  </si>
  <si>
    <t>gregato A01 "Funzionamento amministratov generale" al:</t>
  </si>
  <si>
    <t>Finanziamento MIUR a sostegno spese per attività volte  incremento offerta formativa  nota prot.n. 2516 del 21 marzo 2014</t>
  </si>
  <si>
    <t>Quote Liceo Marinelli, Copernico, Stellini e ISIS Malignani di Udine a titolo compartecipazione spesa noleggio corriera in data 7.3.2014 per trasporto studenti a Vicenza per partecipazione gare di matematica</t>
  </si>
  <si>
    <t>Scuole" delle entrate ed alla sua imputazione in uscita al progetto P6 "Potenziamento cognitivo e disciplina-</t>
  </si>
  <si>
    <t>5 "Noleggio e leasing mezzi d i trasporto" a copertura della relativa spesa di trasporto.</t>
  </si>
  <si>
    <t xml:space="preserve">in occasione della  partecipazione degli studenti  dei cinque istituti alle gare di matematica a squadre e che </t>
  </si>
  <si>
    <t xml:space="preserve">re" al  tipo 3 "Acquisto di servizi ed utilizzo di beni di terzi" conto 7 "Noleggi, locazioni e leasing" sottoconto </t>
  </si>
  <si>
    <t>non consulenziali" sottoconto 9 "Soc. Coop. EDUCO per prestazione didattica "</t>
  </si>
  <si>
    <t>3   2   9</t>
  </si>
  <si>
    <t>Contributi esami per conseguimento certificazioni PET (n.13 x € 86,50) e FCE (n.15 x € 162,00)</t>
  </si>
  <si>
    <t>Esami certificazioni PET e FCE studenti Paschini e Linussio</t>
  </si>
  <si>
    <t xml:space="preserve">Soggiorno settimana studio a Scarborough periodo 31.5/7.6.2014 escluso trasporto da e </t>
  </si>
  <si>
    <t>Contributo n.11 studenti corso L e classi 3^ e 4^ di istituto per soggiorno settimana studio a Scarborough  31.5./7.6.2014</t>
  </si>
  <si>
    <t>ad € 181.894,95.</t>
  </si>
  <si>
    <t>in aumento per € 18,00 al relativo aggregato 5 voce 2 sottovoce 1  delle  entrate ed al  conseguente progetto</t>
  </si>
  <si>
    <t xml:space="preserve">P2 al tipo 3 "Acquisto di servizi ed utilizzo di beni di terzi" conto 2 "Prestazioni professionali e specialistiche </t>
  </si>
  <si>
    <t>compartecipazione alla spesa (Totale € 675,00) per il noleggio di un pullman per Vicenza, in data 7.03.2014 ,</t>
  </si>
  <si>
    <t xml:space="preserve">l'entrata viene quantificata in complessivi € 540,00 (€ 135,00 ad istituto), si procede all' introito, all' aggregato </t>
  </si>
  <si>
    <t xml:space="preserve">4 "Finanziamenti  da Enti  territoriali o altre istituzioni  pubbliche" voce 6 "Altre  istituzioni" sottovoce 5 "Altre </t>
  </si>
  <si>
    <t>la base delle adesioni pervenute e che l'entrata effettiva ammonta ad € 2.850,00, a seguito della mancata par-</t>
  </si>
  <si>
    <t>PRESO ATTO che le quote versate dagli studenti per la partecipazione ai laboratori teatrali in lingua inglese, realizzati il 14.</t>
  </si>
  <si>
    <t xml:space="preserve">3.2014, ammontano ad € 822,00, a fronte di una previsione di € 804,00, si procede ad apportare una modifica </t>
  </si>
  <si>
    <t>TENUTO CONTO che i Licei "G.Marinelli" "N.Copernico"  "J.Stellini" e l' ISIS "A. Malignani" di Udine hanno confermato la</t>
  </si>
  <si>
    <t>per aereoporto Treviso ( € 985,00 x 11 studenti)</t>
  </si>
  <si>
    <t xml:space="preserve">          N. 1  DEL 28 MARZO  2014  PROT. N. 1761/C14</t>
  </si>
  <si>
    <t>Tolmezzo,  28 marzo 2014</t>
  </si>
  <si>
    <t>PUBBLICATO SUL SITO WEB IN DATA  28 MARZO 2014</t>
  </si>
  <si>
    <t>Prot.n.1761/C14</t>
  </si>
  <si>
    <t xml:space="preserve">                   Tolmezzo, 28 marzo 2014</t>
  </si>
  <si>
    <t>OGGETTO: trasmissione Decreto n. 1 del Dirigente Scolastico prot.n. 1761/C14 del 28.3.2014 di modifica al P.A. e.f. 2014</t>
  </si>
  <si>
    <t>n. 1  emesso dal Dirigente Scolastico con prot.n. 1761/C14 del 28 marzo 2014  per le modifiche, su entrate finalizzate, ap-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</si>
</sst>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.00"/>
    <numFmt numFmtId="185" formatCode="[$€-2]\ #,##0.00"/>
  </numFmts>
  <fonts count="29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8" fontId="0" fillId="0" borderId="0" xfId="0" applyNumberFormat="1" applyAlignment="1">
      <alignment/>
    </xf>
    <xf numFmtId="0" fontId="4" fillId="0" borderId="12" xfId="0" applyFont="1" applyBorder="1" applyAlignment="1">
      <alignment horizontal="justify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justify"/>
    </xf>
    <xf numFmtId="0" fontId="5" fillId="0" borderId="12" xfId="0" applyFont="1" applyBorder="1" applyAlignment="1">
      <alignment horizontal="center"/>
    </xf>
    <xf numFmtId="8" fontId="6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8" fontId="1" fillId="0" borderId="13" xfId="0" applyNumberFormat="1" applyFont="1" applyBorder="1" applyAlignment="1">
      <alignment/>
    </xf>
    <xf numFmtId="184" fontId="1" fillId="0" borderId="13" xfId="0" applyNumberFormat="1" applyFont="1" applyBorder="1" applyAlignment="1">
      <alignment/>
    </xf>
    <xf numFmtId="8" fontId="1" fillId="0" borderId="12" xfId="0" applyNumberFormat="1" applyFont="1" applyBorder="1" applyAlignment="1">
      <alignment/>
    </xf>
    <xf numFmtId="18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8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184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84" fontId="0" fillId="0" borderId="0" xfId="0" applyNumberFormat="1" applyFont="1" applyFill="1" applyAlignment="1">
      <alignment/>
    </xf>
    <xf numFmtId="8" fontId="1" fillId="0" borderId="12" xfId="0" applyNumberFormat="1" applyFont="1" applyFill="1" applyBorder="1" applyAlignment="1">
      <alignment/>
    </xf>
    <xf numFmtId="8" fontId="1" fillId="0" borderId="13" xfId="0" applyNumberFormat="1" applyFont="1" applyFill="1" applyBorder="1" applyAlignment="1">
      <alignment/>
    </xf>
    <xf numFmtId="184" fontId="1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8" fontId="28" fillId="0" borderId="10" xfId="0" applyNumberFormat="1" applyFont="1" applyFill="1" applyBorder="1" applyAlignment="1">
      <alignment/>
    </xf>
    <xf numFmtId="8" fontId="28" fillId="0" borderId="15" xfId="0" applyNumberFormat="1" applyFont="1" applyBorder="1" applyAlignment="1">
      <alignment/>
    </xf>
    <xf numFmtId="8" fontId="28" fillId="0" borderId="10" xfId="0" applyNumberFormat="1" applyFont="1" applyBorder="1" applyAlignment="1">
      <alignment/>
    </xf>
    <xf numFmtId="8" fontId="28" fillId="0" borderId="14" xfId="0" applyNumberFormat="1" applyFont="1" applyBorder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84" fontId="2" fillId="0" borderId="0" xfId="0" applyNumberFormat="1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center"/>
    </xf>
    <xf numFmtId="8" fontId="1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/>
    </xf>
    <xf numFmtId="0" fontId="5" fillId="0" borderId="13" xfId="0" applyFont="1" applyFill="1" applyBorder="1" applyAlignment="1">
      <alignment horizontal="center"/>
    </xf>
    <xf numFmtId="184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justify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4" fontId="5" fillId="0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161</xdr:row>
      <xdr:rowOff>0</xdr:rowOff>
    </xdr:from>
    <xdr:to>
      <xdr:col>3</xdr:col>
      <xdr:colOff>581025</xdr:colOff>
      <xdr:row>163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30927675"/>
          <a:ext cx="495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400050</xdr:colOff>
      <xdr:row>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0"/>
  <sheetViews>
    <sheetView tabSelected="1" workbookViewId="0" topLeftCell="A109">
      <selection activeCell="B141" sqref="B141"/>
    </sheetView>
  </sheetViews>
  <sheetFormatPr defaultColWidth="9.140625" defaultRowHeight="12.75"/>
  <cols>
    <col min="1" max="1" width="11.28125" style="0" customWidth="1"/>
    <col min="2" max="3" width="13.28125" style="0" customWidth="1"/>
    <col min="4" max="4" width="12.28125" style="0" customWidth="1"/>
    <col min="5" max="5" width="14.140625" style="0" customWidth="1"/>
    <col min="6" max="6" width="35.421875" style="0" customWidth="1"/>
    <col min="8" max="8" width="11.7109375" style="0" bestFit="1" customWidth="1"/>
  </cols>
  <sheetData>
    <row r="3" s="34" customFormat="1" ht="21" customHeight="1">
      <c r="A3" s="35" t="s">
        <v>2</v>
      </c>
    </row>
    <row r="4" spans="1:10" ht="12.75">
      <c r="A4" s="2" t="s">
        <v>26</v>
      </c>
      <c r="B4" s="20"/>
      <c r="C4" s="20"/>
      <c r="D4" s="20"/>
      <c r="E4" s="20"/>
      <c r="F4" s="20"/>
      <c r="G4" s="2"/>
      <c r="H4" s="2"/>
      <c r="I4" s="2"/>
      <c r="J4" s="2"/>
    </row>
    <row r="5" spans="1:10" ht="12.75">
      <c r="A5" s="2"/>
      <c r="B5" s="20" t="s">
        <v>27</v>
      </c>
      <c r="C5" s="20"/>
      <c r="D5" s="20"/>
      <c r="E5" s="20"/>
      <c r="F5" s="20"/>
      <c r="G5" s="2"/>
      <c r="H5" s="2"/>
      <c r="I5" s="2"/>
      <c r="J5" s="2"/>
    </row>
    <row r="6" ht="4.5" customHeight="1"/>
    <row r="7" spans="1:8" s="35" customFormat="1" ht="15.75">
      <c r="A7" s="19" t="s">
        <v>63</v>
      </c>
      <c r="B7" s="19"/>
      <c r="C7" s="19"/>
      <c r="D7" s="19"/>
      <c r="E7" s="19"/>
      <c r="F7" s="19"/>
      <c r="G7" s="19"/>
      <c r="H7" s="19"/>
    </row>
    <row r="8" spans="1:8" s="35" customFormat="1" ht="16.5" customHeight="1">
      <c r="A8" s="19"/>
      <c r="B8" s="19" t="s">
        <v>136</v>
      </c>
      <c r="C8" s="19"/>
      <c r="D8" s="19"/>
      <c r="E8" s="19"/>
      <c r="F8" s="19"/>
      <c r="G8" s="19"/>
      <c r="H8" s="19"/>
    </row>
    <row r="9" s="35" customFormat="1" ht="9" customHeight="1"/>
    <row r="10" s="35" customFormat="1" ht="15">
      <c r="C10" s="35" t="s">
        <v>24</v>
      </c>
    </row>
    <row r="11" s="35" customFormat="1" ht="6" customHeight="1"/>
    <row r="12" spans="1:2" s="20" customFormat="1" ht="13.5" customHeight="1">
      <c r="A12" s="20" t="s">
        <v>4</v>
      </c>
      <c r="B12" s="20" t="s">
        <v>64</v>
      </c>
    </row>
    <row r="13" s="20" customFormat="1" ht="14.25" customHeight="1">
      <c r="B13" s="20" t="s">
        <v>65</v>
      </c>
    </row>
    <row r="14" s="20" customFormat="1" ht="7.5" customHeight="1"/>
    <row r="15" spans="1:2" s="20" customFormat="1" ht="12.75">
      <c r="A15" s="20" t="s">
        <v>4</v>
      </c>
      <c r="B15" s="20" t="s">
        <v>5</v>
      </c>
    </row>
    <row r="16" spans="2:3" s="20" customFormat="1" ht="6.75" customHeight="1">
      <c r="B16" s="36"/>
      <c r="C16" s="30"/>
    </row>
    <row r="17" spans="1:3" s="49" customFormat="1" ht="12" customHeight="1">
      <c r="A17" s="49" t="s">
        <v>87</v>
      </c>
      <c r="B17" s="36"/>
      <c r="C17" s="36"/>
    </row>
    <row r="18" spans="2:3" s="49" customFormat="1" ht="12" customHeight="1">
      <c r="B18" s="36" t="s">
        <v>106</v>
      </c>
      <c r="C18" s="36"/>
    </row>
    <row r="19" spans="2:3" s="49" customFormat="1" ht="12" customHeight="1">
      <c r="B19" s="36" t="s">
        <v>110</v>
      </c>
      <c r="C19" s="36"/>
    </row>
    <row r="20" spans="2:3" s="49" customFormat="1" ht="12" customHeight="1">
      <c r="B20" s="36" t="s">
        <v>111</v>
      </c>
      <c r="C20" s="36"/>
    </row>
    <row r="21" spans="2:3" s="49" customFormat="1" ht="12" customHeight="1">
      <c r="B21" s="36" t="s">
        <v>112</v>
      </c>
      <c r="C21" s="36"/>
    </row>
    <row r="22" spans="2:6" s="49" customFormat="1" ht="12" customHeight="1">
      <c r="B22" s="36"/>
      <c r="C22" s="44" t="s">
        <v>16</v>
      </c>
      <c r="D22" s="42" t="s">
        <v>25</v>
      </c>
      <c r="E22" s="40" t="s">
        <v>48</v>
      </c>
      <c r="F22" s="40"/>
    </row>
    <row r="23" spans="2:6" s="49" customFormat="1" ht="13.5" customHeight="1">
      <c r="B23" s="50"/>
      <c r="C23" s="42" t="s">
        <v>90</v>
      </c>
      <c r="D23" s="41">
        <v>333.04</v>
      </c>
      <c r="E23" s="40" t="s">
        <v>109</v>
      </c>
      <c r="F23" s="40"/>
    </row>
    <row r="24" spans="2:5" s="49" customFormat="1" ht="13.5" customHeight="1">
      <c r="B24" s="36"/>
      <c r="C24" s="50" t="s">
        <v>93</v>
      </c>
      <c r="D24" s="41">
        <v>204.12</v>
      </c>
      <c r="E24" s="49" t="s">
        <v>40</v>
      </c>
    </row>
    <row r="25" spans="2:5" s="49" customFormat="1" ht="13.5" customHeight="1">
      <c r="B25" s="36"/>
      <c r="C25" s="50" t="s">
        <v>92</v>
      </c>
      <c r="D25" s="41">
        <v>45.66</v>
      </c>
      <c r="E25" s="49" t="s">
        <v>91</v>
      </c>
    </row>
    <row r="26" spans="2:5" s="49" customFormat="1" ht="15.75" customHeight="1">
      <c r="B26" s="36"/>
      <c r="C26" s="50" t="s">
        <v>107</v>
      </c>
      <c r="D26" s="41">
        <v>571.33</v>
      </c>
      <c r="E26" s="49" t="s">
        <v>108</v>
      </c>
    </row>
    <row r="27" spans="2:3" s="49" customFormat="1" ht="12" customHeight="1">
      <c r="B27" s="36"/>
      <c r="C27" s="50"/>
    </row>
    <row r="28" spans="1:3" s="49" customFormat="1" ht="12" customHeight="1">
      <c r="A28" s="49" t="s">
        <v>134</v>
      </c>
      <c r="B28" s="36"/>
      <c r="C28" s="36"/>
    </row>
    <row r="29" spans="2:3" s="49" customFormat="1" ht="12" customHeight="1">
      <c r="B29" s="36" t="s">
        <v>128</v>
      </c>
      <c r="C29" s="36"/>
    </row>
    <row r="30" spans="2:3" s="49" customFormat="1" ht="12" customHeight="1">
      <c r="B30" s="36" t="s">
        <v>117</v>
      </c>
      <c r="C30" s="36"/>
    </row>
    <row r="31" spans="2:3" s="49" customFormat="1" ht="12" customHeight="1">
      <c r="B31" s="36" t="s">
        <v>129</v>
      </c>
      <c r="C31" s="36"/>
    </row>
    <row r="32" spans="2:3" s="49" customFormat="1" ht="12" customHeight="1">
      <c r="B32" s="36" t="s">
        <v>130</v>
      </c>
      <c r="C32" s="36"/>
    </row>
    <row r="33" spans="2:3" s="49" customFormat="1" ht="12" customHeight="1">
      <c r="B33" s="36" t="s">
        <v>115</v>
      </c>
      <c r="C33" s="36"/>
    </row>
    <row r="34" spans="2:3" s="49" customFormat="1" ht="12" customHeight="1">
      <c r="B34" s="36" t="s">
        <v>118</v>
      </c>
      <c r="C34" s="36"/>
    </row>
    <row r="35" spans="2:3" s="49" customFormat="1" ht="12" customHeight="1">
      <c r="B35" s="36" t="s">
        <v>116</v>
      </c>
      <c r="C35" s="36"/>
    </row>
    <row r="36" spans="2:3" s="49" customFormat="1" ht="12" customHeight="1">
      <c r="B36" s="36"/>
      <c r="C36" s="36"/>
    </row>
    <row r="37" spans="1:3" s="49" customFormat="1" ht="12" customHeight="1">
      <c r="A37" s="49" t="s">
        <v>75</v>
      </c>
      <c r="B37" s="36"/>
      <c r="C37" s="36"/>
    </row>
    <row r="38" spans="2:3" s="49" customFormat="1" ht="12" customHeight="1">
      <c r="B38" s="36" t="s">
        <v>76</v>
      </c>
      <c r="C38" s="36"/>
    </row>
    <row r="39" spans="2:3" s="49" customFormat="1" ht="12" customHeight="1">
      <c r="B39" s="36" t="s">
        <v>131</v>
      </c>
      <c r="C39" s="36"/>
    </row>
    <row r="40" spans="2:3" s="49" customFormat="1" ht="12" customHeight="1">
      <c r="B40" s="36" t="s">
        <v>82</v>
      </c>
      <c r="C40" s="36"/>
    </row>
    <row r="41" spans="2:3" s="49" customFormat="1" ht="12" customHeight="1">
      <c r="B41" s="36" t="s">
        <v>83</v>
      </c>
      <c r="C41" s="36"/>
    </row>
    <row r="42" spans="2:3" s="49" customFormat="1" ht="12" customHeight="1">
      <c r="B42" s="36"/>
      <c r="C42" s="36"/>
    </row>
    <row r="43" spans="1:3" s="49" customFormat="1" ht="12" customHeight="1">
      <c r="A43" s="49" t="s">
        <v>132</v>
      </c>
      <c r="B43" s="36"/>
      <c r="C43" s="36"/>
    </row>
    <row r="44" spans="2:3" s="49" customFormat="1" ht="12" customHeight="1">
      <c r="B44" s="36" t="s">
        <v>133</v>
      </c>
      <c r="C44" s="36"/>
    </row>
    <row r="45" spans="2:3" s="49" customFormat="1" ht="12" customHeight="1">
      <c r="B45" s="36" t="s">
        <v>126</v>
      </c>
      <c r="C45" s="36"/>
    </row>
    <row r="46" spans="2:3" s="49" customFormat="1" ht="12" customHeight="1">
      <c r="B46" s="36" t="s">
        <v>127</v>
      </c>
      <c r="C46" s="36"/>
    </row>
    <row r="47" spans="2:3" s="49" customFormat="1" ht="12" customHeight="1">
      <c r="B47" s="36" t="s">
        <v>119</v>
      </c>
      <c r="C47" s="36"/>
    </row>
    <row r="48" s="35" customFormat="1" ht="7.5" customHeight="1"/>
    <row r="49" spans="1:6" s="20" customFormat="1" ht="12.75" customHeight="1">
      <c r="A49" s="49" t="s">
        <v>55</v>
      </c>
      <c r="B49" s="49"/>
      <c r="C49" s="36"/>
      <c r="D49" s="49"/>
      <c r="E49" s="49"/>
      <c r="F49" s="49"/>
    </row>
    <row r="50" spans="1:6" s="20" customFormat="1" ht="12.75" customHeight="1">
      <c r="A50" s="49"/>
      <c r="B50" s="43" t="s">
        <v>25</v>
      </c>
      <c r="C50" s="36" t="s">
        <v>29</v>
      </c>
      <c r="D50" s="49"/>
      <c r="E50" s="49"/>
      <c r="F50" s="49"/>
    </row>
    <row r="51" spans="1:6" s="20" customFormat="1" ht="12.75" customHeight="1">
      <c r="A51" s="49"/>
      <c r="B51" s="36">
        <v>130</v>
      </c>
      <c r="C51" s="36" t="s">
        <v>72</v>
      </c>
      <c r="D51" s="49"/>
      <c r="E51" s="49"/>
      <c r="F51" s="49"/>
    </row>
    <row r="52" spans="1:6" s="20" customFormat="1" ht="12.75" customHeight="1">
      <c r="A52" s="49"/>
      <c r="B52" s="36"/>
      <c r="C52" s="36" t="s">
        <v>77</v>
      </c>
      <c r="D52" s="49"/>
      <c r="E52" s="49"/>
      <c r="F52" s="49"/>
    </row>
    <row r="53" spans="1:6" s="20" customFormat="1" ht="12.75" customHeight="1">
      <c r="A53" s="49"/>
      <c r="B53" s="36">
        <v>3554.5</v>
      </c>
      <c r="C53" s="68" t="s">
        <v>121</v>
      </c>
      <c r="D53" s="49"/>
      <c r="E53" s="49"/>
      <c r="F53" s="49"/>
    </row>
    <row r="54" spans="1:6" s="20" customFormat="1" ht="12.75" customHeight="1">
      <c r="A54" s="49"/>
      <c r="B54" s="36">
        <v>10835</v>
      </c>
      <c r="C54" s="36" t="s">
        <v>123</v>
      </c>
      <c r="D54" s="49"/>
      <c r="E54" s="49"/>
      <c r="F54" s="49"/>
    </row>
    <row r="55" spans="1:6" s="20" customFormat="1" ht="12.75" customHeight="1">
      <c r="A55" s="49"/>
      <c r="B55" s="36"/>
      <c r="C55" s="36" t="s">
        <v>135</v>
      </c>
      <c r="D55" s="49"/>
      <c r="E55" s="49"/>
      <c r="F55" s="49"/>
    </row>
    <row r="56" spans="1:6" s="20" customFormat="1" ht="12.75" customHeight="1">
      <c r="A56" s="49"/>
      <c r="B56" s="36" t="s">
        <v>30</v>
      </c>
      <c r="C56" s="36"/>
      <c r="D56" s="49"/>
      <c r="E56" s="49"/>
      <c r="F56" s="49"/>
    </row>
    <row r="57" spans="1:6" s="20" customFormat="1" ht="12.75" customHeight="1">
      <c r="A57" s="49"/>
      <c r="B57" s="49" t="s">
        <v>33</v>
      </c>
      <c r="C57" s="36"/>
      <c r="D57" s="49"/>
      <c r="E57" s="49"/>
      <c r="F57" s="49"/>
    </row>
    <row r="58" spans="1:7" s="35" customFormat="1" ht="12.75" customHeight="1">
      <c r="A58" s="51"/>
      <c r="B58" s="49" t="s">
        <v>32</v>
      </c>
      <c r="C58" s="52" t="s">
        <v>28</v>
      </c>
      <c r="D58" s="43" t="s">
        <v>25</v>
      </c>
      <c r="E58" s="49" t="s">
        <v>22</v>
      </c>
      <c r="F58" s="49"/>
      <c r="G58" s="20"/>
    </row>
    <row r="59" spans="1:7" s="35" customFormat="1" ht="12.75" customHeight="1">
      <c r="A59" s="51"/>
      <c r="B59" s="50" t="s">
        <v>47</v>
      </c>
      <c r="C59" s="50" t="s">
        <v>43</v>
      </c>
      <c r="D59" s="36">
        <v>100</v>
      </c>
      <c r="E59" s="49" t="s">
        <v>73</v>
      </c>
      <c r="F59" s="49"/>
      <c r="G59" s="20"/>
    </row>
    <row r="60" spans="1:7" s="35" customFormat="1" ht="12.75" customHeight="1">
      <c r="A60" s="51"/>
      <c r="B60" s="50"/>
      <c r="C60" s="50" t="s">
        <v>71</v>
      </c>
      <c r="D60" s="36">
        <v>30</v>
      </c>
      <c r="E60" s="49" t="s">
        <v>74</v>
      </c>
      <c r="F60" s="49"/>
      <c r="G60" s="20"/>
    </row>
    <row r="61" spans="1:7" s="35" customFormat="1" ht="12.75" customHeight="1">
      <c r="A61" s="51"/>
      <c r="B61" s="50" t="s">
        <v>31</v>
      </c>
      <c r="C61" s="50" t="s">
        <v>46</v>
      </c>
      <c r="D61" s="36">
        <v>3554.5</v>
      </c>
      <c r="E61" s="49" t="s">
        <v>122</v>
      </c>
      <c r="F61" s="49"/>
      <c r="G61" s="20"/>
    </row>
    <row r="62" spans="1:7" s="35" customFormat="1" ht="12.75" customHeight="1">
      <c r="A62" s="51"/>
      <c r="B62" s="50" t="s">
        <v>35</v>
      </c>
      <c r="C62" s="50" t="s">
        <v>100</v>
      </c>
      <c r="D62" s="36">
        <v>10835</v>
      </c>
      <c r="E62" s="49" t="s">
        <v>101</v>
      </c>
      <c r="F62" s="49"/>
      <c r="G62" s="20"/>
    </row>
    <row r="63" spans="2:4" ht="8.25" customHeight="1">
      <c r="B63" s="30"/>
      <c r="C63" s="33"/>
      <c r="D63" s="30"/>
    </row>
    <row r="64" spans="2:6" ht="15">
      <c r="B64" s="6"/>
      <c r="C64" s="16" t="s">
        <v>21</v>
      </c>
      <c r="E64" s="7"/>
      <c r="F64" s="6"/>
    </row>
    <row r="65" ht="6" customHeight="1"/>
    <row r="66" ht="17.25" customHeight="1">
      <c r="A66" t="s">
        <v>88</v>
      </c>
    </row>
    <row r="67" ht="13.5" customHeight="1">
      <c r="A67" t="s">
        <v>6</v>
      </c>
    </row>
    <row r="68" spans="1:6" ht="12.75">
      <c r="A68" s="21" t="s">
        <v>7</v>
      </c>
      <c r="B68" s="4" t="s">
        <v>8</v>
      </c>
      <c r="C68" s="4" t="s">
        <v>9</v>
      </c>
      <c r="D68" s="4" t="s">
        <v>10</v>
      </c>
      <c r="E68" s="4" t="s">
        <v>11</v>
      </c>
      <c r="F68" s="5" t="s">
        <v>12</v>
      </c>
    </row>
    <row r="69" spans="1:6" ht="30" customHeight="1">
      <c r="A69" s="18" t="s">
        <v>52</v>
      </c>
      <c r="B69" s="22">
        <v>0</v>
      </c>
      <c r="C69" s="23"/>
      <c r="D69" s="22"/>
      <c r="E69" s="28"/>
      <c r="F69" s="11"/>
    </row>
    <row r="70" spans="1:6" s="40" customFormat="1" ht="27.75">
      <c r="A70" s="53" t="s">
        <v>53</v>
      </c>
      <c r="B70" s="37"/>
      <c r="C70" s="39"/>
      <c r="D70" s="37">
        <v>1154.12</v>
      </c>
      <c r="E70" s="54"/>
      <c r="F70" s="55" t="s">
        <v>113</v>
      </c>
    </row>
    <row r="71" spans="1:6" s="40" customFormat="1" ht="15">
      <c r="A71" s="56"/>
      <c r="B71" s="57"/>
      <c r="C71" s="58" t="s">
        <v>13</v>
      </c>
      <c r="D71" s="45">
        <f>SUM(D69:D70)</f>
        <v>1154.12</v>
      </c>
      <c r="E71" s="57">
        <f>B69+C69+D71</f>
        <v>1154.12</v>
      </c>
      <c r="F71" s="59"/>
    </row>
    <row r="72" spans="1:6" s="40" customFormat="1" ht="14.25">
      <c r="A72" s="60" t="s">
        <v>34</v>
      </c>
      <c r="B72" s="38">
        <v>1824</v>
      </c>
      <c r="C72" s="61"/>
      <c r="D72" s="38"/>
      <c r="E72" s="62"/>
      <c r="F72" s="63"/>
    </row>
    <row r="73" spans="1:6" s="40" customFormat="1" ht="30" customHeight="1">
      <c r="A73" s="53" t="s">
        <v>42</v>
      </c>
      <c r="B73" s="37"/>
      <c r="C73" s="39"/>
      <c r="D73" s="37">
        <v>135</v>
      </c>
      <c r="E73" s="54"/>
      <c r="F73" s="55" t="s">
        <v>66</v>
      </c>
    </row>
    <row r="74" spans="1:6" s="40" customFormat="1" ht="31.5" customHeight="1">
      <c r="A74" s="53" t="s">
        <v>42</v>
      </c>
      <c r="B74" s="37"/>
      <c r="C74" s="39"/>
      <c r="D74" s="37">
        <v>135</v>
      </c>
      <c r="E74" s="54"/>
      <c r="F74" s="55" t="s">
        <v>67</v>
      </c>
    </row>
    <row r="75" spans="1:6" s="40" customFormat="1" ht="33" customHeight="1">
      <c r="A75" s="53" t="s">
        <v>42</v>
      </c>
      <c r="B75" s="37"/>
      <c r="C75" s="39"/>
      <c r="D75" s="37">
        <v>135</v>
      </c>
      <c r="E75" s="54"/>
      <c r="F75" s="55" t="s">
        <v>68</v>
      </c>
    </row>
    <row r="76" spans="1:6" s="40" customFormat="1" ht="33.75" customHeight="1">
      <c r="A76" s="53" t="s">
        <v>42</v>
      </c>
      <c r="B76" s="37"/>
      <c r="C76" s="39"/>
      <c r="D76" s="37">
        <v>135</v>
      </c>
      <c r="E76" s="54"/>
      <c r="F76" s="55" t="s">
        <v>69</v>
      </c>
    </row>
    <row r="77" spans="1:6" s="40" customFormat="1" ht="15">
      <c r="A77" s="56"/>
      <c r="B77" s="57"/>
      <c r="C77" s="58" t="s">
        <v>13</v>
      </c>
      <c r="D77" s="45">
        <f>SUM(D73:D76)</f>
        <v>540</v>
      </c>
      <c r="E77" s="57">
        <f>B72+C72+D77</f>
        <v>2364</v>
      </c>
      <c r="F77" s="59"/>
    </row>
    <row r="78" spans="1:6" s="40" customFormat="1" ht="14.25" customHeight="1">
      <c r="A78" s="60" t="s">
        <v>44</v>
      </c>
      <c r="B78" s="38">
        <v>9905</v>
      </c>
      <c r="C78" s="61"/>
      <c r="D78" s="38"/>
      <c r="E78" s="62"/>
      <c r="F78" s="63"/>
    </row>
    <row r="79" spans="1:6" s="40" customFormat="1" ht="33.75" customHeight="1">
      <c r="A79" s="53" t="s">
        <v>49</v>
      </c>
      <c r="B79" s="37"/>
      <c r="C79" s="39"/>
      <c r="D79" s="37">
        <v>3554.5</v>
      </c>
      <c r="E79" s="54"/>
      <c r="F79" s="55" t="s">
        <v>94</v>
      </c>
    </row>
    <row r="80" spans="1:6" s="40" customFormat="1" ht="33.75" customHeight="1">
      <c r="A80" s="53" t="s">
        <v>45</v>
      </c>
      <c r="B80" s="37"/>
      <c r="C80" s="39"/>
      <c r="D80" s="37">
        <v>-100</v>
      </c>
      <c r="E80" s="54"/>
      <c r="F80" s="55" t="s">
        <v>84</v>
      </c>
    </row>
    <row r="81" spans="1:6" s="40" customFormat="1" ht="24.75" customHeight="1">
      <c r="A81" s="53" t="s">
        <v>79</v>
      </c>
      <c r="B81" s="37"/>
      <c r="C81" s="39"/>
      <c r="D81" s="37">
        <v>130</v>
      </c>
      <c r="E81" s="54"/>
      <c r="F81" s="55" t="s">
        <v>78</v>
      </c>
    </row>
    <row r="82" spans="1:6" s="40" customFormat="1" ht="33.75" customHeight="1">
      <c r="A82" s="53" t="s">
        <v>45</v>
      </c>
      <c r="B82" s="37"/>
      <c r="C82" s="39"/>
      <c r="D82" s="37">
        <v>18</v>
      </c>
      <c r="E82" s="54"/>
      <c r="F82" s="55" t="s">
        <v>81</v>
      </c>
    </row>
    <row r="83" spans="1:6" s="40" customFormat="1" ht="33.75" customHeight="1">
      <c r="A83" s="53" t="s">
        <v>45</v>
      </c>
      <c r="B83" s="37"/>
      <c r="C83" s="39"/>
      <c r="D83" s="37">
        <v>10835</v>
      </c>
      <c r="E83" s="54"/>
      <c r="F83" s="55" t="s">
        <v>124</v>
      </c>
    </row>
    <row r="84" spans="1:6" s="40" customFormat="1" ht="15.75" customHeight="1">
      <c r="A84" s="56"/>
      <c r="B84" s="57"/>
      <c r="C84" s="58" t="s">
        <v>13</v>
      </c>
      <c r="D84" s="45">
        <f>SUM(D79:D83)</f>
        <v>14437.5</v>
      </c>
      <c r="E84" s="57">
        <f>B78+C78+D84</f>
        <v>24342.5</v>
      </c>
      <c r="F84" s="59"/>
    </row>
    <row r="85" spans="2:5" ht="15" customHeight="1" thickBot="1">
      <c r="B85" s="1"/>
      <c r="C85" s="31" t="s">
        <v>14</v>
      </c>
      <c r="D85" s="46">
        <f>D71+D77+D84</f>
        <v>16131.619999999999</v>
      </c>
      <c r="E85" s="1"/>
    </row>
    <row r="86" ht="13.5" thickTop="1">
      <c r="A86" s="20" t="s">
        <v>102</v>
      </c>
    </row>
    <row r="87" ht="12.75">
      <c r="A87" s="20" t="s">
        <v>125</v>
      </c>
    </row>
    <row r="88" ht="15" customHeight="1">
      <c r="A88" t="s">
        <v>15</v>
      </c>
    </row>
    <row r="89" spans="1:6" ht="12.75">
      <c r="A89" s="8" t="s">
        <v>16</v>
      </c>
      <c r="B89" s="4" t="s">
        <v>8</v>
      </c>
      <c r="C89" s="4" t="s">
        <v>9</v>
      </c>
      <c r="D89" s="4" t="s">
        <v>10</v>
      </c>
      <c r="E89" s="4" t="s">
        <v>11</v>
      </c>
      <c r="F89" s="5" t="s">
        <v>12</v>
      </c>
    </row>
    <row r="90" spans="1:6" ht="18.75">
      <c r="A90" s="14" t="s">
        <v>60</v>
      </c>
      <c r="B90" s="22">
        <v>22770.45</v>
      </c>
      <c r="C90" s="23"/>
      <c r="D90" s="23"/>
      <c r="E90" s="28"/>
      <c r="F90" s="11"/>
    </row>
    <row r="91" spans="1:6" ht="21.75" customHeight="1">
      <c r="A91" s="17" t="s">
        <v>96</v>
      </c>
      <c r="B91" s="24"/>
      <c r="C91" s="25"/>
      <c r="D91" s="25">
        <v>571.3</v>
      </c>
      <c r="E91" s="26"/>
      <c r="F91" s="10" t="s">
        <v>97</v>
      </c>
    </row>
    <row r="92" spans="1:6" ht="33" customHeight="1">
      <c r="A92" s="15" t="s">
        <v>54</v>
      </c>
      <c r="B92" s="24"/>
      <c r="C92" s="25"/>
      <c r="D92" s="39">
        <v>333.04</v>
      </c>
      <c r="E92" s="26"/>
      <c r="F92" s="10" t="s">
        <v>95</v>
      </c>
    </row>
    <row r="93" spans="1:6" ht="15.75" customHeight="1">
      <c r="A93" s="15" t="s">
        <v>50</v>
      </c>
      <c r="B93" s="24"/>
      <c r="C93" s="25"/>
      <c r="D93" s="39">
        <v>204.12</v>
      </c>
      <c r="E93" s="26"/>
      <c r="F93" s="10" t="s">
        <v>40</v>
      </c>
    </row>
    <row r="94" spans="1:6" ht="14.25">
      <c r="A94" s="15" t="s">
        <v>51</v>
      </c>
      <c r="B94" s="24"/>
      <c r="C94" s="25"/>
      <c r="D94" s="39">
        <v>45.66</v>
      </c>
      <c r="E94" s="26"/>
      <c r="F94" s="10" t="s">
        <v>41</v>
      </c>
    </row>
    <row r="95" spans="1:6" ht="15">
      <c r="A95" s="3"/>
      <c r="B95" s="32"/>
      <c r="C95" s="32" t="s">
        <v>17</v>
      </c>
      <c r="D95" s="47">
        <f>SUM(D91:D94)</f>
        <v>1154.1200000000001</v>
      </c>
      <c r="E95" s="27">
        <f>B90+C90+D95</f>
        <v>23924.57</v>
      </c>
      <c r="F95" s="12"/>
    </row>
    <row r="96" spans="1:6" s="40" customFormat="1" ht="18.75">
      <c r="A96" s="64" t="s">
        <v>56</v>
      </c>
      <c r="B96" s="38">
        <v>14252.92</v>
      </c>
      <c r="C96" s="61"/>
      <c r="D96" s="61"/>
      <c r="E96" s="62"/>
      <c r="F96" s="63"/>
    </row>
    <row r="97" spans="1:6" s="40" customFormat="1" ht="18.75">
      <c r="A97" s="65" t="s">
        <v>43</v>
      </c>
      <c r="B97" s="37"/>
      <c r="C97" s="39"/>
      <c r="D97" s="39">
        <v>100</v>
      </c>
      <c r="E97" s="54"/>
      <c r="F97" s="55" t="s">
        <v>80</v>
      </c>
    </row>
    <row r="98" spans="1:6" s="40" customFormat="1" ht="18.75">
      <c r="A98" s="65" t="s">
        <v>70</v>
      </c>
      <c r="B98" s="37"/>
      <c r="C98" s="39"/>
      <c r="D98" s="39">
        <v>30</v>
      </c>
      <c r="E98" s="54"/>
      <c r="F98" s="55" t="s">
        <v>85</v>
      </c>
    </row>
    <row r="99" spans="1:6" s="40" customFormat="1" ht="15">
      <c r="A99" s="66"/>
      <c r="B99" s="67"/>
      <c r="C99" s="67" t="s">
        <v>17</v>
      </c>
      <c r="D99" s="45">
        <f>SUM(D96:D98)</f>
        <v>130</v>
      </c>
      <c r="E99" s="57">
        <f>B96+C96+D99</f>
        <v>14382.92</v>
      </c>
      <c r="F99" s="59"/>
    </row>
    <row r="100" spans="1:6" s="40" customFormat="1" ht="18.75">
      <c r="A100" s="64" t="s">
        <v>57</v>
      </c>
      <c r="B100" s="38">
        <v>11619.96</v>
      </c>
      <c r="C100" s="61"/>
      <c r="D100" s="61"/>
      <c r="E100" s="62"/>
      <c r="F100" s="63"/>
    </row>
    <row r="101" spans="1:6" s="40" customFormat="1" ht="27.75">
      <c r="A101" s="65" t="s">
        <v>46</v>
      </c>
      <c r="B101" s="37"/>
      <c r="C101" s="39"/>
      <c r="D101" s="39">
        <v>3554.5</v>
      </c>
      <c r="E101" s="39"/>
      <c r="F101" s="55" t="s">
        <v>86</v>
      </c>
    </row>
    <row r="102" spans="1:6" s="40" customFormat="1" ht="27.75">
      <c r="A102" s="65" t="s">
        <v>120</v>
      </c>
      <c r="B102" s="37"/>
      <c r="C102" s="39"/>
      <c r="D102" s="39">
        <v>18</v>
      </c>
      <c r="E102" s="54"/>
      <c r="F102" s="55" t="s">
        <v>81</v>
      </c>
    </row>
    <row r="103" spans="1:6" s="40" customFormat="1" ht="15">
      <c r="A103" s="66"/>
      <c r="B103" s="67"/>
      <c r="C103" s="67" t="s">
        <v>17</v>
      </c>
      <c r="D103" s="45">
        <f>SUM(D101:D102)</f>
        <v>3572.5</v>
      </c>
      <c r="E103" s="57">
        <f>B100+C100+D103</f>
        <v>15192.46</v>
      </c>
      <c r="F103" s="59"/>
    </row>
    <row r="104" spans="1:6" s="40" customFormat="1" ht="30" customHeight="1">
      <c r="A104" s="64" t="s">
        <v>3</v>
      </c>
      <c r="B104" s="38">
        <v>15448.03</v>
      </c>
      <c r="C104" s="61"/>
      <c r="D104" s="61"/>
      <c r="E104" s="62"/>
      <c r="F104" s="63"/>
    </row>
    <row r="105" spans="1:6" s="40" customFormat="1" ht="38.25" customHeight="1">
      <c r="A105" s="65" t="s">
        <v>43</v>
      </c>
      <c r="B105" s="37"/>
      <c r="C105" s="39"/>
      <c r="D105" s="39">
        <v>540</v>
      </c>
      <c r="E105" s="54"/>
      <c r="F105" s="55" t="s">
        <v>114</v>
      </c>
    </row>
    <row r="106" spans="1:6" s="40" customFormat="1" ht="15.75" customHeight="1">
      <c r="A106" s="66"/>
      <c r="B106" s="67"/>
      <c r="C106" s="67" t="s">
        <v>17</v>
      </c>
      <c r="D106" s="45">
        <f>SUM(D105:D105)</f>
        <v>540</v>
      </c>
      <c r="E106" s="57">
        <f>B104+C104+D106</f>
        <v>15988.03</v>
      </c>
      <c r="F106" s="59"/>
    </row>
    <row r="107" spans="1:6" s="40" customFormat="1" ht="19.5" customHeight="1">
      <c r="A107" s="14" t="s">
        <v>0</v>
      </c>
      <c r="B107" s="22">
        <v>8193</v>
      </c>
      <c r="C107" s="23"/>
      <c r="D107" s="23"/>
      <c r="E107" s="28"/>
      <c r="F107" s="11"/>
    </row>
    <row r="108" spans="1:6" s="40" customFormat="1" ht="30" customHeight="1">
      <c r="A108" s="15" t="s">
        <v>1</v>
      </c>
      <c r="B108" s="24"/>
      <c r="C108" s="25"/>
      <c r="D108" s="39">
        <v>10835</v>
      </c>
      <c r="E108" s="26"/>
      <c r="F108" s="10" t="s">
        <v>103</v>
      </c>
    </row>
    <row r="109" spans="1:6" s="40" customFormat="1" ht="15.75" customHeight="1">
      <c r="A109" s="3"/>
      <c r="B109" s="32"/>
      <c r="C109" s="32" t="s">
        <v>17</v>
      </c>
      <c r="D109" s="47">
        <f>SUM(D108:D108)</f>
        <v>10835</v>
      </c>
      <c r="E109" s="27">
        <f>B107+C107+D109</f>
        <v>19028</v>
      </c>
      <c r="F109" s="12"/>
    </row>
    <row r="110" spans="1:6" ht="14.25">
      <c r="A110" s="17" t="s">
        <v>18</v>
      </c>
      <c r="B110" s="22">
        <v>53125.09</v>
      </c>
      <c r="C110" s="22"/>
      <c r="D110" s="24"/>
      <c r="E110" s="24"/>
      <c r="F110" s="10"/>
    </row>
    <row r="111" spans="1:6" ht="27.75">
      <c r="A111" s="65"/>
      <c r="B111" s="37"/>
      <c r="C111" s="37"/>
      <c r="D111" s="37">
        <v>-100</v>
      </c>
      <c r="E111" s="37"/>
      <c r="F111" s="55" t="s">
        <v>84</v>
      </c>
    </row>
    <row r="112" spans="1:6" ht="15">
      <c r="A112" s="3"/>
      <c r="B112" s="27"/>
      <c r="C112" s="32" t="s">
        <v>17</v>
      </c>
      <c r="D112" s="47">
        <f>SUM(D111:D111)</f>
        <v>-100</v>
      </c>
      <c r="E112" s="27">
        <f>B110+C110+D112</f>
        <v>53025.09</v>
      </c>
      <c r="F112" s="13"/>
    </row>
    <row r="113" spans="2:6" ht="15.75" thickBot="1">
      <c r="B113" s="1"/>
      <c r="C113" s="29" t="s">
        <v>14</v>
      </c>
      <c r="D113" s="48">
        <f>D95+D99+D103+D106+D112+D109</f>
        <v>16131.619999999999</v>
      </c>
      <c r="E113" s="1"/>
      <c r="F113" s="9"/>
    </row>
    <row r="114" ht="13.5" thickTop="1">
      <c r="A114" s="20" t="s">
        <v>104</v>
      </c>
    </row>
    <row r="115" ht="12.75">
      <c r="A115" s="20" t="s">
        <v>105</v>
      </c>
    </row>
    <row r="116" ht="12.75">
      <c r="A116" s="20" t="s">
        <v>98</v>
      </c>
    </row>
    <row r="117" ht="12.75">
      <c r="A117" s="20" t="s">
        <v>89</v>
      </c>
    </row>
    <row r="118" ht="12.75">
      <c r="A118" s="20" t="s">
        <v>23</v>
      </c>
    </row>
    <row r="119" ht="12.75">
      <c r="A119" t="s">
        <v>19</v>
      </c>
    </row>
    <row r="120" ht="12.75">
      <c r="A120" s="20" t="s">
        <v>137</v>
      </c>
    </row>
    <row r="121" ht="12.75">
      <c r="E121" t="s">
        <v>58</v>
      </c>
    </row>
    <row r="122" ht="12.75">
      <c r="E122" t="s">
        <v>59</v>
      </c>
    </row>
    <row r="124" ht="12.75">
      <c r="A124" s="20"/>
    </row>
    <row r="125" ht="12.75">
      <c r="A125" s="20"/>
    </row>
    <row r="126" ht="12.75">
      <c r="A126" s="20"/>
    </row>
    <row r="127" ht="12.75">
      <c r="A127" s="20" t="s">
        <v>138</v>
      </c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spans="1:6" ht="12.75">
      <c r="A145" s="2"/>
      <c r="B145" s="2"/>
      <c r="C145" s="2"/>
      <c r="D145" s="2"/>
      <c r="E145" s="2"/>
      <c r="F145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2" ht="18">
      <c r="A165" s="2"/>
      <c r="B165" s="34" t="s">
        <v>38</v>
      </c>
    </row>
    <row r="166" spans="1:6" ht="12.75">
      <c r="A166" s="2"/>
      <c r="B166" s="20" t="s">
        <v>39</v>
      </c>
      <c r="C166" s="20"/>
      <c r="D166" s="20"/>
      <c r="E166" s="20"/>
      <c r="F166" s="20"/>
    </row>
    <row r="167" spans="1:6" ht="12.75">
      <c r="A167" s="2"/>
      <c r="B167" s="20" t="s">
        <v>27</v>
      </c>
      <c r="C167" s="20"/>
      <c r="D167" s="20"/>
      <c r="E167" s="20"/>
      <c r="F167" s="20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0" t="s">
        <v>139</v>
      </c>
      <c r="F171" s="20" t="s">
        <v>140</v>
      </c>
    </row>
    <row r="174" ht="12.75">
      <c r="D174" t="s">
        <v>20</v>
      </c>
    </row>
    <row r="175" ht="12.75">
      <c r="D175" t="s">
        <v>61</v>
      </c>
    </row>
    <row r="179" ht="12.75">
      <c r="A179" s="20" t="s">
        <v>141</v>
      </c>
    </row>
    <row r="183" ht="12.75">
      <c r="A183" t="s">
        <v>37</v>
      </c>
    </row>
    <row r="184" ht="12.75">
      <c r="A184" s="20" t="s">
        <v>142</v>
      </c>
    </row>
    <row r="185" ht="12.75">
      <c r="A185" s="20" t="s">
        <v>99</v>
      </c>
    </row>
    <row r="189" ht="12.75">
      <c r="E189" t="s">
        <v>62</v>
      </c>
    </row>
    <row r="190" ht="12.75">
      <c r="E190" t="s">
        <v>36</v>
      </c>
    </row>
  </sheetData>
  <printOptions/>
  <pageMargins left="0.1968503937007874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direttore</cp:lastModifiedBy>
  <cp:lastPrinted>2014-03-28T10:20:17Z</cp:lastPrinted>
  <dcterms:created xsi:type="dcterms:W3CDTF">1996-11-05T10:16:36Z</dcterms:created>
  <dcterms:modified xsi:type="dcterms:W3CDTF">2014-03-28T10:40:52Z</dcterms:modified>
  <cp:category/>
  <cp:version/>
  <cp:contentType/>
  <cp:contentStatus/>
</cp:coreProperties>
</file>